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activeTab="1"/>
  </bookViews>
  <sheets>
    <sheet name="Таблица 1" sheetId="3" r:id="rId1"/>
    <sheet name="Таблица 2" sheetId="2" r:id="rId2"/>
  </sheets>
  <calcPr calcId="145621"/>
</workbook>
</file>

<file path=xl/calcChain.xml><?xml version="1.0" encoding="utf-8"?>
<calcChain xmlns="http://schemas.openxmlformats.org/spreadsheetml/2006/main">
  <c r="N45" i="2" l="1"/>
  <c r="N44" i="2"/>
  <c r="N43" i="2"/>
  <c r="E47" i="2"/>
  <c r="E44" i="2"/>
  <c r="E43" i="2"/>
  <c r="E45" i="2"/>
  <c r="N47" i="2" l="1"/>
  <c r="J22" i="2"/>
  <c r="F23" i="3" l="1"/>
  <c r="D23" i="3"/>
  <c r="E20" i="3" l="1"/>
  <c r="E17" i="3"/>
  <c r="E14" i="3"/>
  <c r="E12" i="3"/>
  <c r="E11" i="3"/>
  <c r="N41" i="2" l="1"/>
  <c r="E41" i="2"/>
  <c r="J33" i="2"/>
  <c r="J41" i="2" s="1"/>
  <c r="J23" i="2"/>
  <c r="L23" i="2" s="1"/>
  <c r="J28" i="2"/>
  <c r="N31" i="2" l="1"/>
  <c r="J31" i="2"/>
  <c r="E31" i="2"/>
  <c r="N22" i="2"/>
  <c r="N25" i="2" s="1"/>
  <c r="E22" i="2"/>
  <c r="E25" i="2" s="1"/>
  <c r="L15" i="2"/>
  <c r="L14" i="2"/>
  <c r="L22" i="2" l="1"/>
</calcChain>
</file>

<file path=xl/sharedStrings.xml><?xml version="1.0" encoding="utf-8"?>
<sst xmlns="http://schemas.openxmlformats.org/spreadsheetml/2006/main" count="131" uniqueCount="109">
  <si>
    <t>№ 102/12-ЭА от 21.12.12</t>
  </si>
  <si>
    <t>№ п/п</t>
  </si>
  <si>
    <t>№ 21/13-ЭА от 12.08.13</t>
  </si>
  <si>
    <t>№ 324 от 17.07.13</t>
  </si>
  <si>
    <t>№ 65/13-ЭА от 20.11.13</t>
  </si>
  <si>
    <t>ИТОГО:</t>
  </si>
  <si>
    <t>ПСД (номер, дата)</t>
  </si>
  <si>
    <t>Муниципальный контракт</t>
  </si>
  <si>
    <t>номер и дата</t>
  </si>
  <si>
    <t>сумма (рублей)</t>
  </si>
  <si>
    <t>предмет</t>
  </si>
  <si>
    <t>подрядчик</t>
  </si>
  <si>
    <t>срок окончания работ</t>
  </si>
  <si>
    <t>Оплата выполненных работ</t>
  </si>
  <si>
    <t>номер и дата п/п</t>
  </si>
  <si>
    <t>№ 54-1-5-0304-13 от 24.05.13</t>
  </si>
  <si>
    <t>Строительство объектов газоснабжения: с.Маршанское, п.Гавриловский, п.Старомихайловский, ферма ООО "Русское поле"</t>
  </si>
  <si>
    <t>ООО "Монтаж"</t>
  </si>
  <si>
    <t>КС-2 (акт в/р)</t>
  </si>
  <si>
    <t>КС-3 (стоимость в/р)</t>
  </si>
  <si>
    <t>Всего:</t>
  </si>
  <si>
    <t>№ 1 от 23.09.13</t>
  </si>
  <si>
    <t>№ 3 от 31.10.13</t>
  </si>
  <si>
    <t>№ 2 от 31.10.13</t>
  </si>
  <si>
    <t>№ 3 от 22.11.13</t>
  </si>
  <si>
    <t>№ 2 от 22.11.13</t>
  </si>
  <si>
    <t>№ 3 от 16.12.13</t>
  </si>
  <si>
    <t>№ 6 от 16.12.13</t>
  </si>
  <si>
    <t>№ 5 от 16.12.13</t>
  </si>
  <si>
    <t>№ 3821 от 27.09.13</t>
  </si>
  <si>
    <t>№ 3916 от 07.10.13</t>
  </si>
  <si>
    <t>№ 5319 от 26.12.13</t>
  </si>
  <si>
    <t>№ 770 от 06.03.14</t>
  </si>
  <si>
    <t>№ 36/13-ЭА от 23.09.13</t>
  </si>
  <si>
    <t>Строительный контроль</t>
  </si>
  <si>
    <t>№ 1 от 19.06.14</t>
  </si>
  <si>
    <t>№ 251/13 от 13.08.13</t>
  </si>
  <si>
    <t>Положи-тельное заключение экспертизы</t>
  </si>
  <si>
    <t>Авторский надзор</t>
  </si>
  <si>
    <t>ООО "Спец-Проект"</t>
  </si>
  <si>
    <t>до полного исполн.</t>
  </si>
  <si>
    <t>№ 21/13-ЭА</t>
  </si>
  <si>
    <t>№ 65/13-ЭА</t>
  </si>
  <si>
    <t>№ 020.11-ПЗ</t>
  </si>
  <si>
    <t>№ 54-1-3-0738-11</t>
  </si>
  <si>
    <t>№ 021.11-ГСН.ТКРЗ</t>
  </si>
  <si>
    <t>№ 54-1-3-0737-11</t>
  </si>
  <si>
    <t>Приобретение газопровода: 477 м (ул. Советская-Береговая), 7853 м (ШРП-11)</t>
  </si>
  <si>
    <t>Акт приёма-передачи от 20.11.13</t>
  </si>
  <si>
    <t>№ 5380 от 31.12.13</t>
  </si>
  <si>
    <t>№ 5381 от 31.12.13</t>
  </si>
  <si>
    <t>№ 5382 от 31.12.13</t>
  </si>
  <si>
    <t>№ 54-1-3-0739-11 от 11.11.11</t>
  </si>
  <si>
    <t>№ 102/12-ЭА</t>
  </si>
  <si>
    <t>1) НД 850 м (ул.Шевченко)</t>
  </si>
  <si>
    <t>2) НД 3600 м (ул. Красноармейская)</t>
  </si>
  <si>
    <t>3) НД 800 м (ул.Гоголя)</t>
  </si>
  <si>
    <t>4) НД 1050 м (ул.Вокзальная)</t>
  </si>
  <si>
    <t>5) НД 2013 м (ул.Трудовая)</t>
  </si>
  <si>
    <t>6) НД 1000 м (ул.Мичурина)</t>
  </si>
  <si>
    <t>7) НД 550 м (ул.Молодёжная)</t>
  </si>
  <si>
    <t>Акт приёма-передачи от 26.12.13</t>
  </si>
  <si>
    <t>№ 2381 от 25.06.13</t>
  </si>
  <si>
    <t>№ 2382 от 25.06.13</t>
  </si>
  <si>
    <t>№ 5018-5020 от 29.12.12</t>
  </si>
  <si>
    <t>Наименование объектов</t>
  </si>
  <si>
    <t>Субсидия ОБ</t>
  </si>
  <si>
    <t>Софинансирование РБ</t>
  </si>
  <si>
    <t>Номер и дата распоряжения</t>
  </si>
  <si>
    <t>№ 141-рп от 20.03.13</t>
  </si>
  <si>
    <t>№ 217-рп от 21.05.13 (изм.)</t>
  </si>
  <si>
    <t>№ 348-рп от 12.08.13 (изм.)</t>
  </si>
  <si>
    <t>№ 459-рп от 21.10.13 (изм.)</t>
  </si>
  <si>
    <t>№ 560-рп от 27.12.13 (изм.)</t>
  </si>
  <si>
    <t>1. Приобретение объектов систем газоснабжения: газопроводов высокого давления до ШРП № 11, газопроводов низкого давления от ШРП № 11 в г.Каргате. Подключение 260 домовладений</t>
  </si>
  <si>
    <t>2. Приобретение объектов систем газоснабжения: газопроводов высокого давления до ШРП № 11, газопроводов низкого давления от ШРП № 11 в г.Каргате. Подключение 260 домовладений</t>
  </si>
  <si>
    <t>3. Приобретение объектов систем газоснабжения: газопроводов высокого давления до ШРП № 11, газопроводов низкого давления от ШРП № 11 в г.Каргате. Подключение 260 домовладений</t>
  </si>
  <si>
    <t>2. Строительство  газопровода высокого давления (1-я очередь) для газоснабжения с.Маршанское Маршанского с/с, п.Гавриловский, п.Старомихайловский</t>
  </si>
  <si>
    <t>1. Приобретение газопроводов низкого давления от ШРП № 6 в г.Каргате</t>
  </si>
  <si>
    <t>по объектам</t>
  </si>
  <si>
    <t>всего</t>
  </si>
  <si>
    <t>(тыс. руб.)</t>
  </si>
  <si>
    <t>Таблица № 1</t>
  </si>
  <si>
    <t>ПЕРЕЧЕНЬ</t>
  </si>
  <si>
    <t>решение Совета депутатов</t>
  </si>
  <si>
    <t>№ 283 от 20.03.13</t>
  </si>
  <si>
    <t>№ 352 от 20.12.13</t>
  </si>
  <si>
    <t>ИНФОРМАЦИЯ</t>
  </si>
  <si>
    <t>об использовании средств в рамках ДЦП "Развитие газификации территории населенных пунктов НСО на 2012-2016 годы"</t>
  </si>
  <si>
    <t>Итого 2013 год - 8285050</t>
  </si>
  <si>
    <t xml:space="preserve">Приобретение газопровода от ШРП-6: </t>
  </si>
  <si>
    <t>Итого 2013 год - 3605210</t>
  </si>
  <si>
    <t>Итого 2013 год - 16518027</t>
  </si>
  <si>
    <t>№ 2 от 23.09.13</t>
  </si>
  <si>
    <t>№ 3 от 23.09.13</t>
  </si>
  <si>
    <t>№ 4 от 23.09.13</t>
  </si>
  <si>
    <t>№ 4 от 16.12.13</t>
  </si>
  <si>
    <t>№ 7 от 16.12.13</t>
  </si>
  <si>
    <t>№ 3 от 22.01.14</t>
  </si>
  <si>
    <t>№ 6 от 22.01.14</t>
  </si>
  <si>
    <t>Итого 2013 год:</t>
  </si>
  <si>
    <t>Итого 2014 год:</t>
  </si>
  <si>
    <t>Итого 2012 год:</t>
  </si>
  <si>
    <t>Всего 2012-2014 годы:</t>
  </si>
  <si>
    <t>№ 5318 от 26.12.13</t>
  </si>
  <si>
    <t>Итого по МК:</t>
  </si>
  <si>
    <t>Примечания</t>
  </si>
  <si>
    <t>Таблица № 2</t>
  </si>
  <si>
    <t>объектов газификации и объёмов финансирования из областного и районного бюджетов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</si>
</sst>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/>
    <xf numFmtId="166" fontId="2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4" fillId="0" borderId="8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1" fontId="2" fillId="0" borderId="3" xfId="0" applyNumberFormat="1" applyFont="1" applyBorder="1" applyAlignment="1">
      <alignment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right" vertical="top" wrapText="1"/>
    </xf>
    <xf numFmtId="165" fontId="2" fillId="0" borderId="7" xfId="0" applyNumberFormat="1" applyFont="1" applyBorder="1" applyAlignment="1">
      <alignment horizontal="right" vertical="top" wrapText="1"/>
    </xf>
    <xf numFmtId="165" fontId="2" fillId="0" borderId="3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right" vertical="top" wrapText="1"/>
    </xf>
    <xf numFmtId="1" fontId="2" fillId="0" borderId="7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7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right" vertical="center" wrapText="1"/>
    </xf>
    <xf numFmtId="1" fontId="2" fillId="0" borderId="7" xfId="0" applyNumberFormat="1" applyFont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5" sqref="A5:G5"/>
    </sheetView>
  </sheetViews>
  <sheetFormatPr defaultRowHeight="15" x14ac:dyDescent="0.25"/>
  <cols>
    <col min="1" max="1" width="4.140625" bestFit="1" customWidth="1"/>
    <col min="2" max="2" width="14.7109375" customWidth="1"/>
    <col min="3" max="3" width="46.7109375" customWidth="1"/>
    <col min="4" max="4" width="9.7109375" bestFit="1" customWidth="1"/>
    <col min="5" max="5" width="10.28515625" customWidth="1"/>
    <col min="6" max="7" width="9.7109375" customWidth="1"/>
  </cols>
  <sheetData>
    <row r="1" spans="1:14" x14ac:dyDescent="0.25">
      <c r="A1" s="34"/>
      <c r="B1" s="34"/>
      <c r="C1" s="34"/>
      <c r="D1" s="34"/>
      <c r="E1" s="48"/>
      <c r="F1" s="67" t="s">
        <v>82</v>
      </c>
      <c r="G1" s="67"/>
    </row>
    <row r="2" spans="1:14" x14ac:dyDescent="0.25">
      <c r="A2" s="34"/>
      <c r="B2" s="34"/>
      <c r="C2" s="34"/>
      <c r="D2" s="34"/>
      <c r="E2" s="48"/>
      <c r="F2" s="46"/>
      <c r="G2" s="46"/>
    </row>
    <row r="3" spans="1:14" x14ac:dyDescent="0.25">
      <c r="A3" s="34"/>
      <c r="B3" s="34"/>
      <c r="C3" s="34"/>
      <c r="D3" s="34"/>
      <c r="E3" s="34"/>
      <c r="F3" s="34"/>
    </row>
    <row r="4" spans="1:14" ht="15.75" x14ac:dyDescent="0.25">
      <c r="A4" s="68" t="s">
        <v>83</v>
      </c>
      <c r="B4" s="68"/>
      <c r="C4" s="68"/>
      <c r="D4" s="68"/>
      <c r="E4" s="68"/>
      <c r="F4" s="68"/>
      <c r="G4" s="68"/>
    </row>
    <row r="5" spans="1:14" ht="15.75" x14ac:dyDescent="0.25">
      <c r="A5" s="68" t="s">
        <v>108</v>
      </c>
      <c r="B5" s="68"/>
      <c r="C5" s="68"/>
      <c r="D5" s="68"/>
      <c r="E5" s="68"/>
      <c r="F5" s="68"/>
      <c r="G5" s="68"/>
    </row>
    <row r="6" spans="1:14" ht="15.75" x14ac:dyDescent="0.25">
      <c r="A6" s="47"/>
      <c r="B6" s="47"/>
      <c r="C6" s="47"/>
      <c r="D6" s="47"/>
      <c r="E6" s="47"/>
      <c r="F6" s="47"/>
      <c r="G6" s="47"/>
    </row>
    <row r="7" spans="1:14" x14ac:dyDescent="0.25">
      <c r="A7" s="34"/>
      <c r="B7" s="34"/>
      <c r="C7" s="34"/>
      <c r="D7" s="34"/>
      <c r="E7" s="34"/>
      <c r="F7" s="34"/>
    </row>
    <row r="8" spans="1:14" ht="18.75" customHeight="1" x14ac:dyDescent="0.25">
      <c r="A8" s="21"/>
      <c r="B8" s="21"/>
      <c r="C8" s="21"/>
      <c r="D8" s="21"/>
      <c r="E8" s="49"/>
      <c r="F8" s="49"/>
      <c r="G8" s="50" t="s">
        <v>81</v>
      </c>
      <c r="H8" s="21"/>
      <c r="I8" s="21"/>
      <c r="J8" s="21"/>
      <c r="K8" s="21"/>
      <c r="L8" s="21"/>
      <c r="M8" s="21"/>
      <c r="N8" s="21"/>
    </row>
    <row r="9" spans="1:14" ht="20.100000000000001" customHeight="1" x14ac:dyDescent="0.25">
      <c r="A9" s="69" t="s">
        <v>1</v>
      </c>
      <c r="B9" s="69" t="s">
        <v>68</v>
      </c>
      <c r="C9" s="69" t="s">
        <v>65</v>
      </c>
      <c r="D9" s="71" t="s">
        <v>66</v>
      </c>
      <c r="E9" s="72"/>
      <c r="F9" s="75" t="s">
        <v>67</v>
      </c>
      <c r="G9" s="76"/>
      <c r="H9" s="21"/>
      <c r="I9" s="21"/>
      <c r="J9" s="21"/>
      <c r="K9" s="21"/>
      <c r="L9" s="21"/>
      <c r="M9" s="21"/>
      <c r="N9" s="21"/>
    </row>
    <row r="10" spans="1:14" ht="45" customHeight="1" x14ac:dyDescent="0.25">
      <c r="A10" s="70"/>
      <c r="B10" s="70"/>
      <c r="C10" s="70"/>
      <c r="D10" s="19" t="s">
        <v>79</v>
      </c>
      <c r="E10" s="19" t="s">
        <v>80</v>
      </c>
      <c r="F10" s="30" t="s">
        <v>80</v>
      </c>
      <c r="G10" s="30" t="s">
        <v>84</v>
      </c>
      <c r="H10" s="22"/>
      <c r="I10" s="22"/>
      <c r="J10" s="22"/>
      <c r="K10" s="21"/>
      <c r="L10" s="21"/>
      <c r="M10" s="21"/>
      <c r="N10" s="21"/>
    </row>
    <row r="11" spans="1:14" ht="63" customHeight="1" x14ac:dyDescent="0.25">
      <c r="A11" s="4">
        <v>1</v>
      </c>
      <c r="B11" s="23" t="s">
        <v>69</v>
      </c>
      <c r="C11" s="24" t="s">
        <v>74</v>
      </c>
      <c r="D11" s="29">
        <v>9251</v>
      </c>
      <c r="E11" s="29">
        <f>D11</f>
        <v>9251</v>
      </c>
      <c r="F11" s="35">
        <v>6267.027</v>
      </c>
      <c r="G11" s="31" t="s">
        <v>85</v>
      </c>
      <c r="H11" s="22"/>
      <c r="I11" s="22"/>
      <c r="J11" s="22"/>
      <c r="K11" s="21"/>
      <c r="L11" s="21"/>
      <c r="M11" s="21"/>
      <c r="N11" s="21"/>
    </row>
    <row r="12" spans="1:14" ht="31.5" x14ac:dyDescent="0.25">
      <c r="A12" s="73">
        <v>2</v>
      </c>
      <c r="B12" s="74" t="s">
        <v>70</v>
      </c>
      <c r="C12" s="24" t="s">
        <v>78</v>
      </c>
      <c r="D12" s="29">
        <v>3600</v>
      </c>
      <c r="E12" s="64">
        <f>D12+D13</f>
        <v>12851</v>
      </c>
      <c r="F12" s="35"/>
      <c r="G12" s="33"/>
      <c r="H12" s="22"/>
      <c r="I12" s="22"/>
      <c r="J12" s="22"/>
      <c r="K12" s="21"/>
      <c r="L12" s="21"/>
      <c r="M12" s="21"/>
      <c r="N12" s="21"/>
    </row>
    <row r="13" spans="1:14" ht="63" customHeight="1" x14ac:dyDescent="0.25">
      <c r="A13" s="73"/>
      <c r="B13" s="74"/>
      <c r="C13" s="24" t="s">
        <v>75</v>
      </c>
      <c r="D13" s="29">
        <v>9251</v>
      </c>
      <c r="E13" s="66"/>
      <c r="F13" s="35">
        <v>6267.027</v>
      </c>
      <c r="G13" s="31"/>
      <c r="H13" s="22"/>
      <c r="I13" s="22"/>
      <c r="J13" s="22"/>
      <c r="K13" s="21"/>
      <c r="L13" s="21"/>
      <c r="M13" s="21"/>
      <c r="N13" s="21"/>
    </row>
    <row r="14" spans="1:14" ht="31.5" x14ac:dyDescent="0.25">
      <c r="A14" s="56">
        <v>3</v>
      </c>
      <c r="B14" s="59" t="s">
        <v>71</v>
      </c>
      <c r="C14" s="24" t="s">
        <v>78</v>
      </c>
      <c r="D14" s="29">
        <v>3600</v>
      </c>
      <c r="E14" s="64">
        <f>D14+D15+D16</f>
        <v>28851</v>
      </c>
      <c r="F14" s="35">
        <v>5.4</v>
      </c>
      <c r="G14" s="56" t="s">
        <v>3</v>
      </c>
      <c r="H14" s="22"/>
      <c r="I14" s="22"/>
      <c r="J14" s="22"/>
      <c r="K14" s="21"/>
      <c r="L14" s="21"/>
      <c r="M14" s="21"/>
      <c r="N14" s="21"/>
    </row>
    <row r="15" spans="1:14" ht="63" x14ac:dyDescent="0.25">
      <c r="A15" s="57"/>
      <c r="B15" s="60"/>
      <c r="C15" s="24" t="s">
        <v>77</v>
      </c>
      <c r="D15" s="29">
        <v>6543.7</v>
      </c>
      <c r="E15" s="65"/>
      <c r="F15" s="35">
        <v>493.1</v>
      </c>
      <c r="G15" s="58"/>
      <c r="H15" s="22"/>
      <c r="I15" s="22"/>
      <c r="J15" s="22"/>
      <c r="K15" s="21"/>
      <c r="L15" s="21"/>
      <c r="M15" s="21"/>
      <c r="N15" s="21"/>
    </row>
    <row r="16" spans="1:14" ht="63" customHeight="1" x14ac:dyDescent="0.25">
      <c r="A16" s="58"/>
      <c r="B16" s="61"/>
      <c r="C16" s="24" t="s">
        <v>76</v>
      </c>
      <c r="D16" s="29">
        <v>18707.3</v>
      </c>
      <c r="E16" s="66"/>
      <c r="F16" s="35">
        <v>6267.027</v>
      </c>
      <c r="G16" s="31"/>
      <c r="H16" s="22"/>
      <c r="I16" s="22"/>
      <c r="J16" s="22"/>
      <c r="K16" s="21"/>
      <c r="L16" s="21"/>
      <c r="M16" s="21"/>
      <c r="N16" s="21"/>
    </row>
    <row r="17" spans="1:14" ht="31.5" x14ac:dyDescent="0.25">
      <c r="A17" s="56">
        <v>4</v>
      </c>
      <c r="B17" s="59" t="s">
        <v>72</v>
      </c>
      <c r="C17" s="24" t="s">
        <v>78</v>
      </c>
      <c r="D17" s="29">
        <v>3600</v>
      </c>
      <c r="E17" s="64">
        <f>D17+D18+D19</f>
        <v>28851</v>
      </c>
      <c r="F17" s="35">
        <v>5.4</v>
      </c>
      <c r="G17" s="56"/>
      <c r="H17" s="22"/>
      <c r="I17" s="22"/>
      <c r="J17" s="22"/>
      <c r="K17" s="21"/>
      <c r="L17" s="21"/>
      <c r="M17" s="21"/>
      <c r="N17" s="21"/>
    </row>
    <row r="18" spans="1:14" ht="63" x14ac:dyDescent="0.25">
      <c r="A18" s="57"/>
      <c r="B18" s="60"/>
      <c r="C18" s="24" t="s">
        <v>77</v>
      </c>
      <c r="D18" s="29">
        <v>6543.7</v>
      </c>
      <c r="E18" s="65"/>
      <c r="F18" s="35">
        <v>493.1</v>
      </c>
      <c r="G18" s="58"/>
      <c r="H18" s="22"/>
      <c r="I18" s="22"/>
      <c r="J18" s="22"/>
      <c r="K18" s="21"/>
      <c r="L18" s="21"/>
      <c r="M18" s="21"/>
      <c r="N18" s="21"/>
    </row>
    <row r="19" spans="1:14" ht="63" customHeight="1" x14ac:dyDescent="0.25">
      <c r="A19" s="58"/>
      <c r="B19" s="61"/>
      <c r="C19" s="24" t="s">
        <v>76</v>
      </c>
      <c r="D19" s="29">
        <v>18707.3</v>
      </c>
      <c r="E19" s="66"/>
      <c r="F19" s="35">
        <v>6267.027</v>
      </c>
      <c r="G19" s="31"/>
      <c r="H19" s="22"/>
      <c r="I19" s="22"/>
      <c r="J19" s="22"/>
      <c r="K19" s="21"/>
      <c r="L19" s="21"/>
      <c r="M19" s="21"/>
      <c r="N19" s="21"/>
    </row>
    <row r="20" spans="1:14" ht="31.5" x14ac:dyDescent="0.25">
      <c r="A20" s="56">
        <v>5</v>
      </c>
      <c r="B20" s="59" t="s">
        <v>73</v>
      </c>
      <c r="C20" s="24" t="s">
        <v>78</v>
      </c>
      <c r="D20" s="29">
        <v>3600</v>
      </c>
      <c r="E20" s="64">
        <f>D20+D21+D22</f>
        <v>52651</v>
      </c>
      <c r="F20" s="35">
        <v>5.4</v>
      </c>
      <c r="G20" s="33"/>
      <c r="H20" s="22"/>
      <c r="I20" s="22"/>
      <c r="J20" s="22"/>
      <c r="K20" s="21"/>
      <c r="L20" s="21"/>
      <c r="M20" s="21"/>
      <c r="N20" s="21"/>
    </row>
    <row r="21" spans="1:14" ht="63" x14ac:dyDescent="0.25">
      <c r="A21" s="57"/>
      <c r="B21" s="60"/>
      <c r="C21" s="24" t="s">
        <v>77</v>
      </c>
      <c r="D21" s="29">
        <v>30343.7</v>
      </c>
      <c r="E21" s="65"/>
      <c r="F21" s="35">
        <v>2285.1</v>
      </c>
      <c r="G21" s="31" t="s">
        <v>86</v>
      </c>
      <c r="H21" s="22"/>
      <c r="I21" s="22"/>
      <c r="J21" s="22"/>
      <c r="K21" s="21"/>
      <c r="L21" s="21"/>
      <c r="M21" s="21"/>
      <c r="N21" s="21"/>
    </row>
    <row r="22" spans="1:14" ht="63" customHeight="1" x14ac:dyDescent="0.25">
      <c r="A22" s="58"/>
      <c r="B22" s="61"/>
      <c r="C22" s="24" t="s">
        <v>76</v>
      </c>
      <c r="D22" s="29">
        <v>18707.3</v>
      </c>
      <c r="E22" s="66"/>
      <c r="F22" s="35">
        <v>6267.027</v>
      </c>
      <c r="G22" s="31"/>
      <c r="H22" s="22"/>
      <c r="I22" s="22"/>
      <c r="J22" s="22"/>
      <c r="K22" s="21"/>
      <c r="L22" s="21"/>
      <c r="M22" s="21"/>
      <c r="N22" s="21"/>
    </row>
    <row r="23" spans="1:14" s="27" customFormat="1" ht="20.100000000000001" customHeight="1" x14ac:dyDescent="0.25">
      <c r="A23" s="62" t="s">
        <v>5</v>
      </c>
      <c r="B23" s="63"/>
      <c r="C23" s="28"/>
      <c r="D23" s="54">
        <f>E20</f>
        <v>52651</v>
      </c>
      <c r="E23" s="55"/>
      <c r="F23" s="52">
        <f>F21+F22+F20</f>
        <v>8557.527</v>
      </c>
      <c r="G23" s="53"/>
      <c r="H23" s="25"/>
      <c r="I23" s="25"/>
      <c r="J23" s="25"/>
      <c r="K23" s="26"/>
      <c r="L23" s="26"/>
      <c r="M23" s="26"/>
      <c r="N23" s="26"/>
    </row>
    <row r="24" spans="1:14" ht="15.7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1"/>
      <c r="L24" s="21"/>
      <c r="M24" s="21"/>
      <c r="N24" s="21"/>
    </row>
    <row r="25" spans="1:14" ht="15.75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1"/>
      <c r="L25" s="21"/>
      <c r="M25" s="21"/>
      <c r="N25" s="21"/>
    </row>
    <row r="26" spans="1:14" ht="15.7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1"/>
      <c r="L26" s="21"/>
      <c r="M26" s="21"/>
      <c r="N26" s="21"/>
    </row>
    <row r="27" spans="1:14" ht="15.75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1"/>
      <c r="L27" s="21"/>
      <c r="M27" s="21"/>
      <c r="N27" s="21"/>
    </row>
    <row r="28" spans="1:14" ht="15.7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1"/>
      <c r="L28" s="21"/>
      <c r="M28" s="21"/>
      <c r="N28" s="21"/>
    </row>
    <row r="29" spans="1:14" ht="15.75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1"/>
      <c r="L29" s="21"/>
      <c r="M29" s="21"/>
      <c r="N29" s="21"/>
    </row>
    <row r="30" spans="1:14" ht="15.75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1"/>
      <c r="L30" s="21"/>
      <c r="M30" s="21"/>
      <c r="N30" s="21"/>
    </row>
    <row r="31" spans="1:14" ht="15.75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1"/>
      <c r="L31" s="21"/>
      <c r="M31" s="21"/>
      <c r="N31" s="21"/>
    </row>
    <row r="32" spans="1:14" ht="15.75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1"/>
      <c r="L32" s="21"/>
      <c r="M32" s="21"/>
      <c r="N32" s="21"/>
    </row>
    <row r="33" spans="1:14" ht="15.7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1"/>
      <c r="L33" s="21"/>
      <c r="M33" s="21"/>
      <c r="N33" s="21"/>
    </row>
    <row r="34" spans="1:14" ht="15.7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1"/>
      <c r="L34" s="21"/>
      <c r="M34" s="21"/>
      <c r="N34" s="21"/>
    </row>
    <row r="35" spans="1:14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1"/>
      <c r="L35" s="21"/>
      <c r="M35" s="21"/>
      <c r="N35" s="21"/>
    </row>
    <row r="36" spans="1:14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1"/>
      <c r="L36" s="21"/>
      <c r="M36" s="21"/>
      <c r="N36" s="21"/>
    </row>
    <row r="37" spans="1:14" ht="15.7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1"/>
      <c r="L37" s="21"/>
      <c r="M37" s="21"/>
      <c r="N37" s="21"/>
    </row>
    <row r="38" spans="1:14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1"/>
      <c r="L38" s="21"/>
      <c r="M38" s="21"/>
      <c r="N38" s="21"/>
    </row>
    <row r="39" spans="1:14" ht="15.7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1"/>
      <c r="L39" s="21"/>
      <c r="M39" s="21"/>
      <c r="N39" s="21"/>
    </row>
    <row r="40" spans="1:14" ht="15.7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1"/>
      <c r="L40" s="21"/>
      <c r="M40" s="21"/>
      <c r="N40" s="21"/>
    </row>
    <row r="41" spans="1:14" ht="15.7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1"/>
      <c r="L41" s="21"/>
      <c r="M41" s="21"/>
      <c r="N41" s="21"/>
    </row>
    <row r="42" spans="1:14" ht="15.7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1"/>
      <c r="L42" s="21"/>
      <c r="M42" s="21"/>
      <c r="N42" s="21"/>
    </row>
    <row r="43" spans="1:14" ht="15.7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1"/>
      <c r="L43" s="21"/>
      <c r="M43" s="21"/>
      <c r="N43" s="21"/>
    </row>
    <row r="44" spans="1:14" ht="15.7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1"/>
      <c r="L44" s="21"/>
      <c r="M44" s="21"/>
      <c r="N44" s="21"/>
    </row>
    <row r="45" spans="1:14" ht="15.7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1"/>
      <c r="L45" s="21"/>
      <c r="M45" s="21"/>
      <c r="N45" s="21"/>
    </row>
    <row r="46" spans="1:14" ht="15.7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1"/>
      <c r="L46" s="21"/>
      <c r="M46" s="21"/>
      <c r="N46" s="21"/>
    </row>
    <row r="47" spans="1:14" ht="15.75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1"/>
      <c r="L47" s="21"/>
      <c r="M47" s="21"/>
      <c r="N47" s="21"/>
    </row>
    <row r="48" spans="1:14" ht="15.7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</sheetData>
  <mergeCells count="25">
    <mergeCell ref="F1:G1"/>
    <mergeCell ref="A4:G4"/>
    <mergeCell ref="A5:G5"/>
    <mergeCell ref="B17:B19"/>
    <mergeCell ref="B9:B10"/>
    <mergeCell ref="C9:C10"/>
    <mergeCell ref="D9:E9"/>
    <mergeCell ref="E12:E13"/>
    <mergeCell ref="E14:E16"/>
    <mergeCell ref="E17:E19"/>
    <mergeCell ref="A9:A10"/>
    <mergeCell ref="A12:A13"/>
    <mergeCell ref="B12:B13"/>
    <mergeCell ref="F9:G9"/>
    <mergeCell ref="G14:G15"/>
    <mergeCell ref="G17:G18"/>
    <mergeCell ref="F23:G23"/>
    <mergeCell ref="D23:E23"/>
    <mergeCell ref="A14:A16"/>
    <mergeCell ref="B14:B16"/>
    <mergeCell ref="A17:A19"/>
    <mergeCell ref="A23:B23"/>
    <mergeCell ref="A20:A22"/>
    <mergeCell ref="B20:B22"/>
    <mergeCell ref="E20:E22"/>
  </mergeCells>
  <pageMargins left="0.78740157480314965" right="0.59055118110236227" top="0.59055118110236227" bottom="0.59055118110236227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N2" sqref="N2"/>
    </sheetView>
  </sheetViews>
  <sheetFormatPr defaultRowHeight="15" x14ac:dyDescent="0.25"/>
  <cols>
    <col min="1" max="1" width="4.140625" bestFit="1" customWidth="1"/>
    <col min="2" max="2" width="11.7109375" customWidth="1"/>
    <col min="3" max="3" width="11.28515625" customWidth="1"/>
    <col min="4" max="4" width="13.5703125" customWidth="1"/>
    <col min="5" max="5" width="11.28515625" customWidth="1"/>
    <col min="6" max="6" width="18.42578125" customWidth="1"/>
    <col min="7" max="7" width="10.42578125" bestFit="1" customWidth="1"/>
    <col min="8" max="8" width="9.85546875" bestFit="1" customWidth="1"/>
    <col min="9" max="9" width="9" customWidth="1"/>
    <col min="10" max="10" width="14.28515625" customWidth="1"/>
    <col min="11" max="11" width="9" customWidth="1"/>
    <col min="12" max="12" width="11.140625" customWidth="1"/>
    <col min="13" max="13" width="11" customWidth="1"/>
    <col min="14" max="14" width="12.7109375" customWidth="1"/>
    <col min="15" max="15" width="11.28515625" bestFit="1" customWidth="1"/>
  </cols>
  <sheetData>
    <row r="1" spans="1:1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67" t="s">
        <v>107</v>
      </c>
      <c r="O1" s="67"/>
    </row>
    <row r="2" spans="1: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36" customFormat="1" ht="15.75" x14ac:dyDescent="0.25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36" customFormat="1" ht="15.75" x14ac:dyDescent="0.25">
      <c r="A4" s="77" t="s">
        <v>88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10" customFormat="1" ht="15.75" customHeight="1" x14ac:dyDescent="0.25">
      <c r="A6" s="69" t="s">
        <v>1</v>
      </c>
      <c r="B6" s="69" t="s">
        <v>6</v>
      </c>
      <c r="C6" s="69" t="s">
        <v>37</v>
      </c>
      <c r="D6" s="71" t="s">
        <v>7</v>
      </c>
      <c r="E6" s="98"/>
      <c r="F6" s="98"/>
      <c r="G6" s="98"/>
      <c r="H6" s="72"/>
      <c r="I6" s="105" t="s">
        <v>18</v>
      </c>
      <c r="J6" s="105"/>
      <c r="K6" s="105" t="s">
        <v>19</v>
      </c>
      <c r="L6" s="105"/>
      <c r="M6" s="105" t="s">
        <v>13</v>
      </c>
      <c r="N6" s="105"/>
      <c r="O6" s="69" t="s">
        <v>106</v>
      </c>
    </row>
    <row r="7" spans="1:15" s="9" customFormat="1" ht="38.25" x14ac:dyDescent="0.2">
      <c r="A7" s="70"/>
      <c r="B7" s="70"/>
      <c r="C7" s="70"/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8</v>
      </c>
      <c r="J7" s="1" t="s">
        <v>9</v>
      </c>
      <c r="K7" s="37" t="s">
        <v>8</v>
      </c>
      <c r="L7" s="1" t="s">
        <v>9</v>
      </c>
      <c r="M7" s="1" t="s">
        <v>14</v>
      </c>
      <c r="N7" s="1" t="s">
        <v>9</v>
      </c>
      <c r="O7" s="70"/>
    </row>
    <row r="8" spans="1:15" s="9" customFormat="1" ht="12.75" x14ac:dyDescent="0.2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</row>
    <row r="9" spans="1:15" s="9" customFormat="1" ht="20.100000000000001" customHeight="1" x14ac:dyDescent="0.2">
      <c r="A9" s="99" t="s">
        <v>41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1:15" ht="31.5" customHeight="1" x14ac:dyDescent="0.25">
      <c r="A10" s="87">
        <v>1</v>
      </c>
      <c r="B10" s="110"/>
      <c r="C10" s="90" t="s">
        <v>15</v>
      </c>
      <c r="D10" s="95" t="s">
        <v>2</v>
      </c>
      <c r="E10" s="95">
        <v>126767250</v>
      </c>
      <c r="F10" s="95" t="s">
        <v>16</v>
      </c>
      <c r="G10" s="90" t="s">
        <v>17</v>
      </c>
      <c r="H10" s="90">
        <v>41620</v>
      </c>
      <c r="I10" s="38" t="s">
        <v>21</v>
      </c>
      <c r="J10" s="18">
        <v>619748</v>
      </c>
      <c r="K10" s="106" t="s">
        <v>21</v>
      </c>
      <c r="L10" s="108">
        <v>32458823</v>
      </c>
      <c r="M10" s="39" t="s">
        <v>29</v>
      </c>
      <c r="N10" s="43">
        <v>493050</v>
      </c>
      <c r="O10" s="84" t="s">
        <v>89</v>
      </c>
    </row>
    <row r="11" spans="1:15" ht="31.5" customHeight="1" x14ac:dyDescent="0.25">
      <c r="A11" s="88"/>
      <c r="B11" s="111"/>
      <c r="C11" s="91"/>
      <c r="D11" s="96"/>
      <c r="E11" s="96"/>
      <c r="F11" s="96"/>
      <c r="G11" s="91"/>
      <c r="H11" s="91"/>
      <c r="I11" s="38" t="s">
        <v>93</v>
      </c>
      <c r="J11" s="18">
        <v>2513991</v>
      </c>
      <c r="K11" s="107"/>
      <c r="L11" s="109"/>
      <c r="M11" s="39" t="s">
        <v>30</v>
      </c>
      <c r="N11" s="43">
        <v>6000000</v>
      </c>
      <c r="O11" s="85"/>
    </row>
    <row r="12" spans="1:15" ht="31.5" customHeight="1" x14ac:dyDescent="0.25">
      <c r="A12" s="88"/>
      <c r="B12" s="111"/>
      <c r="C12" s="91"/>
      <c r="D12" s="96"/>
      <c r="E12" s="96"/>
      <c r="F12" s="96"/>
      <c r="G12" s="91"/>
      <c r="H12" s="91"/>
      <c r="I12" s="38" t="s">
        <v>94</v>
      </c>
      <c r="J12" s="18">
        <v>14638161</v>
      </c>
      <c r="K12" s="107"/>
      <c r="L12" s="109"/>
      <c r="M12" s="13" t="s">
        <v>104</v>
      </c>
      <c r="N12" s="18">
        <v>314300</v>
      </c>
      <c r="O12" s="85"/>
    </row>
    <row r="13" spans="1:15" ht="31.5" customHeight="1" x14ac:dyDescent="0.25">
      <c r="A13" s="88"/>
      <c r="B13" s="111"/>
      <c r="C13" s="91"/>
      <c r="D13" s="96"/>
      <c r="E13" s="96"/>
      <c r="F13" s="96"/>
      <c r="G13" s="91"/>
      <c r="H13" s="91"/>
      <c r="I13" s="38" t="s">
        <v>95</v>
      </c>
      <c r="J13" s="18">
        <v>14686923.1</v>
      </c>
      <c r="K13" s="107"/>
      <c r="L13" s="109"/>
      <c r="M13" s="13" t="s">
        <v>31</v>
      </c>
      <c r="N13" s="18">
        <v>1477700</v>
      </c>
      <c r="O13" s="86"/>
    </row>
    <row r="14" spans="1:15" ht="31.5" x14ac:dyDescent="0.25">
      <c r="A14" s="88"/>
      <c r="B14" s="111"/>
      <c r="C14" s="91"/>
      <c r="D14" s="96"/>
      <c r="E14" s="96"/>
      <c r="F14" s="96"/>
      <c r="G14" s="91"/>
      <c r="H14" s="91"/>
      <c r="I14" s="11" t="s">
        <v>22</v>
      </c>
      <c r="J14" s="18">
        <v>34571236</v>
      </c>
      <c r="K14" s="11" t="s">
        <v>23</v>
      </c>
      <c r="L14" s="6">
        <f>J14</f>
        <v>34571236</v>
      </c>
      <c r="M14" s="13" t="s">
        <v>32</v>
      </c>
      <c r="N14" s="18">
        <v>24343700</v>
      </c>
      <c r="O14" s="32"/>
    </row>
    <row r="15" spans="1:15" ht="31.5" x14ac:dyDescent="0.25">
      <c r="A15" s="88"/>
      <c r="B15" s="111"/>
      <c r="C15" s="91"/>
      <c r="D15" s="96"/>
      <c r="E15" s="96"/>
      <c r="F15" s="96"/>
      <c r="G15" s="91"/>
      <c r="H15" s="91"/>
      <c r="I15" s="11" t="s">
        <v>24</v>
      </c>
      <c r="J15" s="18">
        <v>29691149</v>
      </c>
      <c r="K15" s="11" t="s">
        <v>25</v>
      </c>
      <c r="L15" s="12">
        <f>J15</f>
        <v>29691149</v>
      </c>
      <c r="M15" s="13"/>
      <c r="N15" s="18"/>
      <c r="O15" s="51"/>
    </row>
    <row r="16" spans="1:15" ht="31.5" x14ac:dyDescent="0.25">
      <c r="A16" s="88"/>
      <c r="B16" s="111"/>
      <c r="C16" s="91"/>
      <c r="D16" s="96"/>
      <c r="E16" s="96"/>
      <c r="F16" s="96"/>
      <c r="G16" s="91"/>
      <c r="H16" s="91"/>
      <c r="I16" s="11" t="s">
        <v>26</v>
      </c>
      <c r="J16" s="18">
        <v>18832576</v>
      </c>
      <c r="K16" s="81" t="s">
        <v>28</v>
      </c>
      <c r="L16" s="113">
        <v>27923728</v>
      </c>
      <c r="M16" s="13"/>
      <c r="N16" s="18"/>
      <c r="O16" s="6"/>
    </row>
    <row r="17" spans="1:15" ht="31.5" x14ac:dyDescent="0.25">
      <c r="A17" s="88"/>
      <c r="B17" s="111"/>
      <c r="C17" s="91"/>
      <c r="D17" s="96"/>
      <c r="E17" s="96"/>
      <c r="F17" s="96"/>
      <c r="G17" s="91"/>
      <c r="H17" s="91"/>
      <c r="I17" s="11" t="s">
        <v>96</v>
      </c>
      <c r="J17" s="18">
        <v>7441854.6100000003</v>
      </c>
      <c r="K17" s="82"/>
      <c r="L17" s="114"/>
      <c r="M17" s="13"/>
      <c r="N17" s="18"/>
      <c r="O17" s="6"/>
    </row>
    <row r="18" spans="1:15" ht="31.5" x14ac:dyDescent="0.25">
      <c r="A18" s="88"/>
      <c r="B18" s="111"/>
      <c r="C18" s="91"/>
      <c r="D18" s="96"/>
      <c r="E18" s="96"/>
      <c r="F18" s="96"/>
      <c r="G18" s="91"/>
      <c r="H18" s="91"/>
      <c r="I18" s="11" t="s">
        <v>28</v>
      </c>
      <c r="J18" s="18">
        <v>973752</v>
      </c>
      <c r="K18" s="82"/>
      <c r="L18" s="114"/>
      <c r="M18" s="13"/>
      <c r="N18" s="18"/>
      <c r="O18" s="6"/>
    </row>
    <row r="19" spans="1:15" ht="31.5" x14ac:dyDescent="0.25">
      <c r="A19" s="88"/>
      <c r="B19" s="111"/>
      <c r="C19" s="91"/>
      <c r="D19" s="96"/>
      <c r="E19" s="96"/>
      <c r="F19" s="96"/>
      <c r="G19" s="91"/>
      <c r="H19" s="91"/>
      <c r="I19" s="11" t="s">
        <v>27</v>
      </c>
      <c r="J19" s="18">
        <v>403665.02</v>
      </c>
      <c r="K19" s="82"/>
      <c r="L19" s="114"/>
      <c r="M19" s="13"/>
      <c r="N19" s="18"/>
      <c r="O19" s="6"/>
    </row>
    <row r="20" spans="1:15" ht="31.5" x14ac:dyDescent="0.25">
      <c r="A20" s="88"/>
      <c r="B20" s="111"/>
      <c r="C20" s="91"/>
      <c r="D20" s="96"/>
      <c r="E20" s="96"/>
      <c r="F20" s="96"/>
      <c r="G20" s="91"/>
      <c r="H20" s="91"/>
      <c r="I20" s="11" t="s">
        <v>97</v>
      </c>
      <c r="J20" s="18">
        <v>271880</v>
      </c>
      <c r="K20" s="82"/>
      <c r="L20" s="114"/>
      <c r="M20" s="13"/>
      <c r="N20" s="18"/>
      <c r="O20" s="6"/>
    </row>
    <row r="21" spans="1:15" ht="31.5" x14ac:dyDescent="0.25">
      <c r="A21" s="89"/>
      <c r="B21" s="112"/>
      <c r="C21" s="92"/>
      <c r="D21" s="97"/>
      <c r="E21" s="97"/>
      <c r="F21" s="97"/>
      <c r="G21" s="92"/>
      <c r="H21" s="92"/>
      <c r="I21" s="11" t="s">
        <v>98</v>
      </c>
      <c r="J21" s="18">
        <v>2122314</v>
      </c>
      <c r="K21" s="11" t="s">
        <v>99</v>
      </c>
      <c r="L21" s="32">
        <v>2122314</v>
      </c>
      <c r="M21" s="13"/>
      <c r="N21" s="18"/>
      <c r="O21" s="6"/>
    </row>
    <row r="22" spans="1:15" s="8" customFormat="1" ht="15.75" x14ac:dyDescent="0.25">
      <c r="A22" s="93" t="s">
        <v>105</v>
      </c>
      <c r="B22" s="94"/>
      <c r="C22" s="14"/>
      <c r="D22" s="7"/>
      <c r="E22" s="7">
        <f>E10</f>
        <v>126767250</v>
      </c>
      <c r="F22" s="15"/>
      <c r="G22" s="14"/>
      <c r="H22" s="15"/>
      <c r="I22" s="14"/>
      <c r="J22" s="42">
        <f>SUM(J10:J21)</f>
        <v>126767249.72999999</v>
      </c>
      <c r="K22" s="14"/>
      <c r="L22" s="7">
        <f>SUM(L10:L21)</f>
        <v>126767250</v>
      </c>
      <c r="M22" s="16"/>
      <c r="N22" s="42">
        <f>SUM(N10:N21)</f>
        <v>32628750</v>
      </c>
      <c r="O22" s="17"/>
    </row>
    <row r="23" spans="1:15" ht="31.5" x14ac:dyDescent="0.25">
      <c r="A23" s="2">
        <v>2</v>
      </c>
      <c r="B23" s="3"/>
      <c r="C23" s="11"/>
      <c r="D23" s="5" t="s">
        <v>33</v>
      </c>
      <c r="E23" s="6">
        <v>194095</v>
      </c>
      <c r="F23" s="5" t="s">
        <v>34</v>
      </c>
      <c r="G23" s="11" t="s">
        <v>17</v>
      </c>
      <c r="H23" s="11">
        <v>41620</v>
      </c>
      <c r="I23" s="11" t="s">
        <v>35</v>
      </c>
      <c r="J23" s="29">
        <f>E23</f>
        <v>194095</v>
      </c>
      <c r="K23" s="11" t="s">
        <v>35</v>
      </c>
      <c r="L23" s="6">
        <f>J23</f>
        <v>194095</v>
      </c>
      <c r="M23" s="12"/>
      <c r="N23" s="6"/>
      <c r="O23" s="6"/>
    </row>
    <row r="24" spans="1:15" ht="47.25" x14ac:dyDescent="0.25">
      <c r="A24" s="2">
        <v>3</v>
      </c>
      <c r="B24" s="3"/>
      <c r="C24" s="11"/>
      <c r="D24" s="5" t="s">
        <v>36</v>
      </c>
      <c r="E24" s="6">
        <v>99000</v>
      </c>
      <c r="F24" s="5" t="s">
        <v>38</v>
      </c>
      <c r="G24" s="11" t="s">
        <v>39</v>
      </c>
      <c r="H24" s="11" t="s">
        <v>40</v>
      </c>
      <c r="I24" s="11"/>
      <c r="J24" s="6"/>
      <c r="K24" s="11"/>
      <c r="L24" s="6"/>
      <c r="M24" s="12"/>
      <c r="N24" s="6"/>
      <c r="O24" s="6"/>
    </row>
    <row r="25" spans="1:15" s="8" customFormat="1" ht="15.75" x14ac:dyDescent="0.25">
      <c r="A25" s="93" t="s">
        <v>20</v>
      </c>
      <c r="B25" s="94"/>
      <c r="C25" s="14"/>
      <c r="D25" s="7"/>
      <c r="E25" s="7">
        <f>E22+E23+E24</f>
        <v>127060345</v>
      </c>
      <c r="F25" s="15"/>
      <c r="G25" s="14"/>
      <c r="H25" s="15"/>
      <c r="I25" s="14"/>
      <c r="J25" s="7"/>
      <c r="K25" s="14"/>
      <c r="L25" s="7"/>
      <c r="M25" s="16"/>
      <c r="N25" s="42">
        <f>N22</f>
        <v>32628750</v>
      </c>
      <c r="O25" s="17"/>
    </row>
    <row r="26" spans="1:15" s="9" customFormat="1" ht="12.75" x14ac:dyDescent="0.2">
      <c r="A26" s="40">
        <v>1</v>
      </c>
      <c r="B26" s="40">
        <v>2</v>
      </c>
      <c r="C26" s="40">
        <v>3</v>
      </c>
      <c r="D26" s="40">
        <v>4</v>
      </c>
      <c r="E26" s="40">
        <v>5</v>
      </c>
      <c r="F26" s="40">
        <v>6</v>
      </c>
      <c r="G26" s="40">
        <v>7</v>
      </c>
      <c r="H26" s="40">
        <v>8</v>
      </c>
      <c r="I26" s="40">
        <v>9</v>
      </c>
      <c r="J26" s="40">
        <v>10</v>
      </c>
      <c r="K26" s="40">
        <v>11</v>
      </c>
      <c r="L26" s="40">
        <v>12</v>
      </c>
      <c r="M26" s="40">
        <v>13</v>
      </c>
      <c r="N26" s="40">
        <v>14</v>
      </c>
      <c r="O26" s="40">
        <v>15</v>
      </c>
    </row>
    <row r="27" spans="1:15" s="9" customFormat="1" ht="20.100000000000001" customHeight="1" x14ac:dyDescent="0.2">
      <c r="A27" s="99" t="s">
        <v>42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</row>
    <row r="28" spans="1:15" ht="31.5" customHeight="1" x14ac:dyDescent="0.25">
      <c r="A28" s="87">
        <v>4</v>
      </c>
      <c r="B28" s="3" t="s">
        <v>43</v>
      </c>
      <c r="C28" s="11" t="s">
        <v>44</v>
      </c>
      <c r="D28" s="95" t="s">
        <v>4</v>
      </c>
      <c r="E28" s="102">
        <v>24974327</v>
      </c>
      <c r="F28" s="95" t="s">
        <v>47</v>
      </c>
      <c r="G28" s="90" t="s">
        <v>17</v>
      </c>
      <c r="H28" s="90">
        <v>41608</v>
      </c>
      <c r="I28" s="90" t="s">
        <v>48</v>
      </c>
      <c r="J28" s="78">
        <f>E28</f>
        <v>24974327</v>
      </c>
      <c r="K28" s="81"/>
      <c r="L28" s="84"/>
      <c r="M28" s="13" t="s">
        <v>49</v>
      </c>
      <c r="N28" s="18">
        <v>10251000</v>
      </c>
      <c r="O28" s="84" t="s">
        <v>92</v>
      </c>
    </row>
    <row r="29" spans="1:15" ht="31.5" customHeight="1" x14ac:dyDescent="0.25">
      <c r="A29" s="88"/>
      <c r="B29" s="3" t="s">
        <v>45</v>
      </c>
      <c r="C29" s="11" t="s">
        <v>46</v>
      </c>
      <c r="D29" s="96"/>
      <c r="E29" s="103"/>
      <c r="F29" s="96"/>
      <c r="G29" s="91"/>
      <c r="H29" s="91"/>
      <c r="I29" s="91"/>
      <c r="J29" s="79"/>
      <c r="K29" s="82"/>
      <c r="L29" s="85"/>
      <c r="M29" s="13" t="s">
        <v>50</v>
      </c>
      <c r="N29" s="18">
        <v>3341427.96</v>
      </c>
      <c r="O29" s="85"/>
    </row>
    <row r="30" spans="1:15" ht="31.5" x14ac:dyDescent="0.25">
      <c r="A30" s="89"/>
      <c r="B30" s="3"/>
      <c r="C30" s="11"/>
      <c r="D30" s="97"/>
      <c r="E30" s="104"/>
      <c r="F30" s="97"/>
      <c r="G30" s="92"/>
      <c r="H30" s="92"/>
      <c r="I30" s="92"/>
      <c r="J30" s="80"/>
      <c r="K30" s="83"/>
      <c r="L30" s="86"/>
      <c r="M30" s="13" t="s">
        <v>51</v>
      </c>
      <c r="N30" s="18">
        <v>2925599.04</v>
      </c>
      <c r="O30" s="86"/>
    </row>
    <row r="31" spans="1:15" s="8" customFormat="1" ht="15.75" x14ac:dyDescent="0.25">
      <c r="A31" s="93" t="s">
        <v>105</v>
      </c>
      <c r="B31" s="94"/>
      <c r="C31" s="14"/>
      <c r="D31" s="7"/>
      <c r="E31" s="7">
        <f>E28</f>
        <v>24974327</v>
      </c>
      <c r="F31" s="15"/>
      <c r="G31" s="14"/>
      <c r="H31" s="15"/>
      <c r="I31" s="14"/>
      <c r="J31" s="41">
        <f>J28</f>
        <v>24974327</v>
      </c>
      <c r="K31" s="14"/>
      <c r="L31" s="7"/>
      <c r="M31" s="16"/>
      <c r="N31" s="42">
        <f>SUM(N28:N30)</f>
        <v>16518027</v>
      </c>
      <c r="O31" s="17"/>
    </row>
    <row r="32" spans="1:15" s="9" customFormat="1" ht="20.100000000000001" customHeight="1" x14ac:dyDescent="0.2">
      <c r="A32" s="99" t="s">
        <v>53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1"/>
    </row>
    <row r="33" spans="1:15" ht="47.25" x14ac:dyDescent="0.25">
      <c r="A33" s="87">
        <v>5</v>
      </c>
      <c r="B33" s="110"/>
      <c r="C33" s="119" t="s">
        <v>52</v>
      </c>
      <c r="D33" s="95" t="s">
        <v>0</v>
      </c>
      <c r="E33" s="95">
        <v>23045970</v>
      </c>
      <c r="F33" s="5" t="s">
        <v>90</v>
      </c>
      <c r="G33" s="90" t="s">
        <v>17</v>
      </c>
      <c r="H33" s="90">
        <v>41636</v>
      </c>
      <c r="I33" s="90" t="s">
        <v>61</v>
      </c>
      <c r="J33" s="78">
        <f>E33</f>
        <v>23045970</v>
      </c>
      <c r="K33" s="81"/>
      <c r="L33" s="84"/>
      <c r="M33" s="13" t="s">
        <v>62</v>
      </c>
      <c r="N33" s="18">
        <v>3600000</v>
      </c>
      <c r="O33" s="84" t="s">
        <v>91</v>
      </c>
    </row>
    <row r="34" spans="1:15" ht="31.5" x14ac:dyDescent="0.25">
      <c r="A34" s="88"/>
      <c r="B34" s="111"/>
      <c r="C34" s="120"/>
      <c r="D34" s="96"/>
      <c r="E34" s="96"/>
      <c r="F34" s="20" t="s">
        <v>54</v>
      </c>
      <c r="G34" s="91"/>
      <c r="H34" s="91"/>
      <c r="I34" s="91"/>
      <c r="J34" s="79"/>
      <c r="K34" s="82"/>
      <c r="L34" s="85"/>
      <c r="M34" s="13" t="s">
        <v>63</v>
      </c>
      <c r="N34" s="18">
        <v>5210</v>
      </c>
      <c r="O34" s="86"/>
    </row>
    <row r="35" spans="1:15" ht="31.5" customHeight="1" x14ac:dyDescent="0.25">
      <c r="A35" s="88"/>
      <c r="B35" s="111"/>
      <c r="C35" s="120"/>
      <c r="D35" s="96"/>
      <c r="E35" s="96"/>
      <c r="F35" s="20" t="s">
        <v>55</v>
      </c>
      <c r="G35" s="91"/>
      <c r="H35" s="91"/>
      <c r="I35" s="91"/>
      <c r="J35" s="79"/>
      <c r="K35" s="82"/>
      <c r="L35" s="85"/>
      <c r="M35" s="115" t="s">
        <v>64</v>
      </c>
      <c r="N35" s="117">
        <v>19440760</v>
      </c>
      <c r="O35" s="6"/>
    </row>
    <row r="36" spans="1:15" ht="31.5" customHeight="1" x14ac:dyDescent="0.25">
      <c r="A36" s="88"/>
      <c r="B36" s="111"/>
      <c r="C36" s="120"/>
      <c r="D36" s="96"/>
      <c r="E36" s="96"/>
      <c r="F36" s="20" t="s">
        <v>56</v>
      </c>
      <c r="G36" s="91"/>
      <c r="H36" s="91"/>
      <c r="I36" s="91"/>
      <c r="J36" s="79"/>
      <c r="K36" s="82"/>
      <c r="L36" s="85"/>
      <c r="M36" s="116"/>
      <c r="N36" s="118"/>
      <c r="O36" s="6"/>
    </row>
    <row r="37" spans="1:15" ht="31.5" x14ac:dyDescent="0.25">
      <c r="A37" s="88"/>
      <c r="B37" s="111"/>
      <c r="C37" s="120"/>
      <c r="D37" s="96"/>
      <c r="E37" s="96"/>
      <c r="F37" s="20" t="s">
        <v>57</v>
      </c>
      <c r="G37" s="91"/>
      <c r="H37" s="91"/>
      <c r="I37" s="91"/>
      <c r="J37" s="79"/>
      <c r="K37" s="82"/>
      <c r="L37" s="85"/>
      <c r="M37" s="12"/>
      <c r="N37" s="18"/>
      <c r="O37" s="6"/>
    </row>
    <row r="38" spans="1:15" ht="31.5" x14ac:dyDescent="0.25">
      <c r="A38" s="88"/>
      <c r="B38" s="111"/>
      <c r="C38" s="120"/>
      <c r="D38" s="96"/>
      <c r="E38" s="96"/>
      <c r="F38" s="20" t="s">
        <v>58</v>
      </c>
      <c r="G38" s="91"/>
      <c r="H38" s="91"/>
      <c r="I38" s="91"/>
      <c r="J38" s="79"/>
      <c r="K38" s="82"/>
      <c r="L38" s="85"/>
      <c r="M38" s="12"/>
      <c r="N38" s="18"/>
      <c r="O38" s="6"/>
    </row>
    <row r="39" spans="1:15" ht="31.5" x14ac:dyDescent="0.25">
      <c r="A39" s="88"/>
      <c r="B39" s="111"/>
      <c r="C39" s="120"/>
      <c r="D39" s="96"/>
      <c r="E39" s="96"/>
      <c r="F39" s="20" t="s">
        <v>59</v>
      </c>
      <c r="G39" s="91"/>
      <c r="H39" s="91"/>
      <c r="I39" s="91"/>
      <c r="J39" s="79"/>
      <c r="K39" s="82"/>
      <c r="L39" s="85"/>
      <c r="M39" s="12"/>
      <c r="N39" s="18"/>
      <c r="O39" s="6"/>
    </row>
    <row r="40" spans="1:15" ht="31.5" x14ac:dyDescent="0.25">
      <c r="A40" s="89"/>
      <c r="B40" s="112"/>
      <c r="C40" s="121"/>
      <c r="D40" s="97"/>
      <c r="E40" s="97"/>
      <c r="F40" s="20" t="s">
        <v>60</v>
      </c>
      <c r="G40" s="92"/>
      <c r="H40" s="92"/>
      <c r="I40" s="92"/>
      <c r="J40" s="80"/>
      <c r="K40" s="83"/>
      <c r="L40" s="86"/>
      <c r="M40" s="12"/>
      <c r="N40" s="18"/>
      <c r="O40" s="6"/>
    </row>
    <row r="41" spans="1:15" s="8" customFormat="1" ht="15.75" x14ac:dyDescent="0.25">
      <c r="A41" s="93" t="s">
        <v>105</v>
      </c>
      <c r="B41" s="94"/>
      <c r="C41" s="14"/>
      <c r="D41" s="7"/>
      <c r="E41" s="7">
        <f>E33</f>
        <v>23045970</v>
      </c>
      <c r="F41" s="15"/>
      <c r="G41" s="14"/>
      <c r="H41" s="15"/>
      <c r="I41" s="14"/>
      <c r="J41" s="41">
        <f>J33</f>
        <v>23045970</v>
      </c>
      <c r="K41" s="14"/>
      <c r="L41" s="7"/>
      <c r="M41" s="16"/>
      <c r="N41" s="42">
        <f>N33+N34+N35</f>
        <v>23045970</v>
      </c>
      <c r="O41" s="17"/>
    </row>
    <row r="43" spans="1:15" s="8" customFormat="1" ht="15.75" x14ac:dyDescent="0.25">
      <c r="A43" s="44" t="s">
        <v>102</v>
      </c>
      <c r="B43" s="45"/>
      <c r="C43" s="14"/>
      <c r="D43" s="7"/>
      <c r="E43" s="7">
        <f>E41</f>
        <v>23045970</v>
      </c>
      <c r="F43" s="15"/>
      <c r="G43" s="14"/>
      <c r="H43" s="15"/>
      <c r="I43" s="14"/>
      <c r="J43" s="41"/>
      <c r="K43" s="14"/>
      <c r="L43" s="7"/>
      <c r="M43" s="16"/>
      <c r="N43" s="42">
        <f>N35</f>
        <v>19440760</v>
      </c>
      <c r="O43" s="17"/>
    </row>
    <row r="44" spans="1:15" s="8" customFormat="1" ht="15.75" x14ac:dyDescent="0.25">
      <c r="A44" s="44" t="s">
        <v>100</v>
      </c>
      <c r="B44" s="45"/>
      <c r="C44" s="14"/>
      <c r="D44" s="7"/>
      <c r="E44" s="7">
        <f>E25+E31</f>
        <v>152034672</v>
      </c>
      <c r="F44" s="15"/>
      <c r="G44" s="14"/>
      <c r="H44" s="15"/>
      <c r="I44" s="14"/>
      <c r="J44" s="41"/>
      <c r="K44" s="14"/>
      <c r="L44" s="7"/>
      <c r="M44" s="16"/>
      <c r="N44" s="42">
        <f>N10+N13+N11+N12+N31+N33+N34</f>
        <v>28408287</v>
      </c>
      <c r="O44" s="17"/>
    </row>
    <row r="45" spans="1:15" s="8" customFormat="1" ht="15.75" x14ac:dyDescent="0.25">
      <c r="A45" s="44" t="s">
        <v>101</v>
      </c>
      <c r="B45" s="45"/>
      <c r="C45" s="14"/>
      <c r="D45" s="7"/>
      <c r="E45" s="7">
        <f>E37</f>
        <v>0</v>
      </c>
      <c r="F45" s="15"/>
      <c r="G45" s="14"/>
      <c r="H45" s="15"/>
      <c r="I45" s="14"/>
      <c r="J45" s="41"/>
      <c r="K45" s="14"/>
      <c r="L45" s="7"/>
      <c r="M45" s="16"/>
      <c r="N45" s="42">
        <f>N14</f>
        <v>24343700</v>
      </c>
      <c r="O45" s="17"/>
    </row>
    <row r="47" spans="1:15" s="8" customFormat="1" ht="15.75" x14ac:dyDescent="0.25">
      <c r="A47" s="44" t="s">
        <v>103</v>
      </c>
      <c r="B47" s="45"/>
      <c r="C47" s="14"/>
      <c r="D47" s="7"/>
      <c r="E47" s="7">
        <f>E43+E44+E45</f>
        <v>175080642</v>
      </c>
      <c r="F47" s="15"/>
      <c r="G47" s="14"/>
      <c r="H47" s="15"/>
      <c r="I47" s="14"/>
      <c r="J47" s="41"/>
      <c r="K47" s="14"/>
      <c r="L47" s="7"/>
      <c r="M47" s="16"/>
      <c r="N47" s="42">
        <f>N43+N44+N45</f>
        <v>72192747</v>
      </c>
      <c r="O47" s="17"/>
    </row>
  </sheetData>
  <mergeCells count="56">
    <mergeCell ref="M35:M36"/>
    <mergeCell ref="N35:N36"/>
    <mergeCell ref="A41:B41"/>
    <mergeCell ref="A33:A40"/>
    <mergeCell ref="B33:B40"/>
    <mergeCell ref="C33:C40"/>
    <mergeCell ref="D33:D40"/>
    <mergeCell ref="K33:K40"/>
    <mergeCell ref="L33:L40"/>
    <mergeCell ref="E33:E40"/>
    <mergeCell ref="G33:G40"/>
    <mergeCell ref="H33:H40"/>
    <mergeCell ref="I33:I40"/>
    <mergeCell ref="J33:J40"/>
    <mergeCell ref="M6:N6"/>
    <mergeCell ref="I6:J6"/>
    <mergeCell ref="K6:L6"/>
    <mergeCell ref="K10:K13"/>
    <mergeCell ref="L10:L13"/>
    <mergeCell ref="A9:O9"/>
    <mergeCell ref="O10:O13"/>
    <mergeCell ref="E10:E21"/>
    <mergeCell ref="G10:G21"/>
    <mergeCell ref="A10:A21"/>
    <mergeCell ref="B10:B21"/>
    <mergeCell ref="C10:C21"/>
    <mergeCell ref="D10:D21"/>
    <mergeCell ref="H10:H21"/>
    <mergeCell ref="K16:K20"/>
    <mergeCell ref="L16:L20"/>
    <mergeCell ref="A31:B31"/>
    <mergeCell ref="D28:D30"/>
    <mergeCell ref="A25:B25"/>
    <mergeCell ref="O33:O34"/>
    <mergeCell ref="O28:O30"/>
    <mergeCell ref="G28:G30"/>
    <mergeCell ref="A32:O32"/>
    <mergeCell ref="E28:E30"/>
    <mergeCell ref="F28:F30"/>
    <mergeCell ref="A27:O27"/>
    <mergeCell ref="N1:O1"/>
    <mergeCell ref="A3:O3"/>
    <mergeCell ref="A4:O4"/>
    <mergeCell ref="J28:J30"/>
    <mergeCell ref="K28:K30"/>
    <mergeCell ref="L28:L30"/>
    <mergeCell ref="A28:A30"/>
    <mergeCell ref="H28:H30"/>
    <mergeCell ref="I28:I30"/>
    <mergeCell ref="A22:B22"/>
    <mergeCell ref="F10:F21"/>
    <mergeCell ref="D6:H6"/>
    <mergeCell ref="B6:B7"/>
    <mergeCell ref="C6:C7"/>
    <mergeCell ref="A6:A7"/>
    <mergeCell ref="O6:O7"/>
  </mergeCells>
  <pageMargins left="0.39370078740157483" right="0.39370078740157483" top="0.39370078740157483" bottom="0.59055118110236227" header="0.31496062992125984" footer="0.31496062992125984"/>
  <pageSetup paperSize="9" scale="8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Company>Level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Довгучиц</cp:lastModifiedBy>
  <cp:lastPrinted>2014-10-21T08:24:05Z</cp:lastPrinted>
  <dcterms:created xsi:type="dcterms:W3CDTF">2014-08-27T03:10:31Z</dcterms:created>
  <dcterms:modified xsi:type="dcterms:W3CDTF">2014-10-21T08:24:08Z</dcterms:modified>
</cp:coreProperties>
</file>